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Englisch_FWS\"/>
    </mc:Choice>
  </mc:AlternateContent>
  <bookViews>
    <workbookView xWindow="360" yWindow="120" windowWidth="15195" windowHeight="12525" tabRatio="576"/>
  </bookViews>
  <sheets>
    <sheet name="Information" sheetId="18" r:id="rId1"/>
    <sheet name="EN HT FWS-ESI PA1" sheetId="17" r:id="rId2"/>
    <sheet name="EN HT FWS-ESI PA2" sheetId="16" r:id="rId3"/>
  </sheets>
  <definedNames>
    <definedName name="_xlnm.Print_Area" localSheetId="1">'EN HT FWS-ESI PA1'!$A$1:$M$59</definedName>
    <definedName name="_xlnm.Print_Area" localSheetId="2">'EN HT FWS-ESI PA2'!$A$1:$M$59</definedName>
  </definedNames>
  <calcPr calcId="162913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J38" i="17"/>
  <c r="G38" i="17"/>
  <c r="H38" i="17" s="1"/>
  <c r="J37" i="17"/>
  <c r="G37" i="17"/>
  <c r="H37" i="17" s="1"/>
  <c r="K37" i="17" s="1"/>
  <c r="L37" i="17" s="1"/>
  <c r="J36" i="17"/>
  <c r="G36" i="17"/>
  <c r="J35" i="17"/>
  <c r="H35" i="17"/>
  <c r="K35" i="17" s="1"/>
  <c r="L35" i="17" s="1"/>
  <c r="G35" i="17"/>
  <c r="J34" i="17"/>
  <c r="G34" i="17"/>
  <c r="H34" i="17" s="1"/>
  <c r="J33" i="17"/>
  <c r="G33" i="17"/>
  <c r="H33" i="17" s="1"/>
  <c r="K33" i="17" s="1"/>
  <c r="L33" i="17" s="1"/>
  <c r="J32" i="17"/>
  <c r="G32" i="17"/>
  <c r="J31" i="17"/>
  <c r="G31" i="17"/>
  <c r="H31" i="17" s="1"/>
  <c r="K31" i="17" s="1"/>
  <c r="L31" i="17" s="1"/>
  <c r="J30" i="17"/>
  <c r="G30" i="17"/>
  <c r="H30" i="17" s="1"/>
  <c r="J29" i="17"/>
  <c r="G29" i="17"/>
  <c r="H29" i="17" s="1"/>
  <c r="K29" i="17" s="1"/>
  <c r="L29" i="17" s="1"/>
  <c r="J28" i="17"/>
  <c r="G28" i="17"/>
  <c r="J27" i="17"/>
  <c r="H27" i="17"/>
  <c r="K27" i="17" s="1"/>
  <c r="L27" i="17" s="1"/>
  <c r="G27" i="17"/>
  <c r="J26" i="17"/>
  <c r="G26" i="17"/>
  <c r="H26" i="17" s="1"/>
  <c r="J25" i="17"/>
  <c r="G25" i="17"/>
  <c r="H25" i="17" s="1"/>
  <c r="K25" i="17" s="1"/>
  <c r="L25" i="17" s="1"/>
  <c r="J24" i="17"/>
  <c r="G24" i="17"/>
  <c r="J23" i="17"/>
  <c r="G23" i="17"/>
  <c r="H23" i="17" s="1"/>
  <c r="K23" i="17" s="1"/>
  <c r="L23" i="17" s="1"/>
  <c r="J22" i="17"/>
  <c r="G22" i="17"/>
  <c r="H22" i="17" s="1"/>
  <c r="K22" i="17" s="1"/>
  <c r="L22" i="17" s="1"/>
  <c r="J21" i="17"/>
  <c r="G21" i="17"/>
  <c r="H21" i="17" s="1"/>
  <c r="K21" i="17" s="1"/>
  <c r="L21" i="17" s="1"/>
  <c r="J20" i="17"/>
  <c r="G20" i="17"/>
  <c r="J19" i="17"/>
  <c r="G19" i="17"/>
  <c r="H19" i="17" s="1"/>
  <c r="K19" i="17" s="1"/>
  <c r="L19" i="17" s="1"/>
  <c r="J18" i="17"/>
  <c r="G18" i="17"/>
  <c r="H18" i="17" s="1"/>
  <c r="K18" i="17" s="1"/>
  <c r="L18" i="17" s="1"/>
  <c r="J17" i="17"/>
  <c r="G17" i="17"/>
  <c r="H17" i="17" s="1"/>
  <c r="K17" i="17" s="1"/>
  <c r="L17" i="17" s="1"/>
  <c r="J16" i="17"/>
  <c r="G16" i="17"/>
  <c r="J15" i="17"/>
  <c r="G15" i="17"/>
  <c r="H15" i="17" s="1"/>
  <c r="K15" i="17" s="1"/>
  <c r="L15" i="17" s="1"/>
  <c r="J14" i="17"/>
  <c r="G14" i="17"/>
  <c r="H14" i="17" s="1"/>
  <c r="K14" i="17" s="1"/>
  <c r="L14" i="17" s="1"/>
  <c r="J13" i="17"/>
  <c r="G13" i="17"/>
  <c r="H13" i="17" s="1"/>
  <c r="K13" i="17" s="1"/>
  <c r="L13" i="17" s="1"/>
  <c r="J12" i="17"/>
  <c r="G12" i="17"/>
  <c r="J11" i="17"/>
  <c r="G11" i="17"/>
  <c r="H11" i="17" s="1"/>
  <c r="K11" i="17" s="1"/>
  <c r="L11" i="17" s="1"/>
  <c r="J10" i="17"/>
  <c r="G10" i="17"/>
  <c r="H10" i="17" s="1"/>
  <c r="K10" i="17" s="1"/>
  <c r="L10" i="17" s="1"/>
  <c r="J9" i="17"/>
  <c r="G9" i="17"/>
  <c r="H9" i="17" s="1"/>
  <c r="K9" i="17" s="1"/>
  <c r="L9" i="17" s="1"/>
  <c r="J8" i="17"/>
  <c r="G8" i="17"/>
  <c r="J7" i="17"/>
  <c r="G7" i="17"/>
  <c r="H7" i="17" s="1"/>
  <c r="K7" i="17" s="1"/>
  <c r="L7" i="17" s="1"/>
  <c r="J6" i="17"/>
  <c r="G6" i="17"/>
  <c r="H6" i="17" s="1"/>
  <c r="G4" i="17"/>
  <c r="K4" i="17" s="1"/>
  <c r="O3" i="17"/>
  <c r="H39" i="17" l="1"/>
  <c r="K39" i="17" s="1"/>
  <c r="L39" i="17" s="1"/>
  <c r="H54" i="17"/>
  <c r="K20" i="17"/>
  <c r="L20" i="17" s="1"/>
  <c r="E54" i="17"/>
  <c r="K6" i="17"/>
  <c r="L6" i="17" s="1"/>
  <c r="H8" i="17"/>
  <c r="H12" i="17"/>
  <c r="K12" i="17" s="1"/>
  <c r="L12" i="17" s="1"/>
  <c r="H16" i="17"/>
  <c r="K16" i="17" s="1"/>
  <c r="L16" i="17" s="1"/>
  <c r="H20" i="17"/>
  <c r="H24" i="17"/>
  <c r="K24" i="17" s="1"/>
  <c r="L24" i="17" s="1"/>
  <c r="K26" i="17"/>
  <c r="L26" i="17" s="1"/>
  <c r="H28" i="17"/>
  <c r="K28" i="17" s="1"/>
  <c r="L28" i="17" s="1"/>
  <c r="K30" i="17"/>
  <c r="L30" i="17" s="1"/>
  <c r="H32" i="17"/>
  <c r="K32" i="17" s="1"/>
  <c r="L32" i="17" s="1"/>
  <c r="K34" i="17"/>
  <c r="L34" i="17" s="1"/>
  <c r="H36" i="17"/>
  <c r="K36" i="17" s="1"/>
  <c r="L36" i="17" s="1"/>
  <c r="K38" i="17"/>
  <c r="L38" i="17" s="1"/>
  <c r="F54" i="17"/>
  <c r="C54" i="17"/>
  <c r="G54" i="17"/>
  <c r="L54" i="17"/>
  <c r="D54" i="17"/>
  <c r="G46" i="16"/>
  <c r="H20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6" i="16"/>
  <c r="F54" i="16" s="1"/>
  <c r="G6" i="16"/>
  <c r="H6" i="16" s="1"/>
  <c r="G7" i="16"/>
  <c r="G8" i="16"/>
  <c r="H8" i="16" s="1"/>
  <c r="K8" i="16" s="1"/>
  <c r="L8" i="16" s="1"/>
  <c r="G9" i="16"/>
  <c r="H9" i="16" s="1"/>
  <c r="K9" i="16" s="1"/>
  <c r="L9" i="16" s="1"/>
  <c r="G10" i="16"/>
  <c r="H10" i="16" s="1"/>
  <c r="K10" i="16" s="1"/>
  <c r="L10" i="16" s="1"/>
  <c r="G11" i="16"/>
  <c r="H11" i="16" s="1"/>
  <c r="K11" i="16" s="1"/>
  <c r="L11" i="16" s="1"/>
  <c r="G12" i="16"/>
  <c r="G13" i="16"/>
  <c r="H13" i="16" s="1"/>
  <c r="K13" i="16" s="1"/>
  <c r="L13" i="16" s="1"/>
  <c r="G14" i="16"/>
  <c r="H14" i="16" s="1"/>
  <c r="G15" i="16"/>
  <c r="H15" i="16" s="1"/>
  <c r="K15" i="16" s="1"/>
  <c r="L15" i="16" s="1"/>
  <c r="G16" i="16"/>
  <c r="H16" i="16" s="1"/>
  <c r="K16" i="16" s="1"/>
  <c r="L16" i="16" s="1"/>
  <c r="G17" i="16"/>
  <c r="H17" i="16" s="1"/>
  <c r="K17" i="16" s="1"/>
  <c r="L17" i="16" s="1"/>
  <c r="G18" i="16"/>
  <c r="H18" i="16" s="1"/>
  <c r="K18" i="16" s="1"/>
  <c r="L18" i="16" s="1"/>
  <c r="G19" i="16"/>
  <c r="G20" i="16"/>
  <c r="G21" i="16"/>
  <c r="H21" i="16" s="1"/>
  <c r="K21" i="16" s="1"/>
  <c r="L21" i="16" s="1"/>
  <c r="G22" i="16"/>
  <c r="H22" i="16" s="1"/>
  <c r="G23" i="16"/>
  <c r="G24" i="16"/>
  <c r="H24" i="16" s="1"/>
  <c r="K24" i="16" s="1"/>
  <c r="L24" i="16" s="1"/>
  <c r="G25" i="16"/>
  <c r="H25" i="16" s="1"/>
  <c r="G26" i="16"/>
  <c r="G27" i="16"/>
  <c r="H27" i="16" s="1"/>
  <c r="K27" i="16" s="1"/>
  <c r="L27" i="16" s="1"/>
  <c r="G28" i="16"/>
  <c r="H28" i="16" s="1"/>
  <c r="K28" i="16" s="1"/>
  <c r="L28" i="16" s="1"/>
  <c r="G29" i="16"/>
  <c r="H29" i="16" s="1"/>
  <c r="G30" i="16"/>
  <c r="H30" i="16" s="1"/>
  <c r="K30" i="16" s="1"/>
  <c r="L30" i="16" s="1"/>
  <c r="G31" i="16"/>
  <c r="H31" i="16" s="1"/>
  <c r="K31" i="16" s="1"/>
  <c r="L31" i="16" s="1"/>
  <c r="G32" i="16"/>
  <c r="H32" i="16" s="1"/>
  <c r="K32" i="16" s="1"/>
  <c r="L32" i="16" s="1"/>
  <c r="G33" i="16"/>
  <c r="H33" i="16" s="1"/>
  <c r="G34" i="16"/>
  <c r="H34" i="16" s="1"/>
  <c r="G35" i="16"/>
  <c r="H35" i="16" s="1"/>
  <c r="K35" i="16" s="1"/>
  <c r="L35" i="16" s="1"/>
  <c r="G36" i="16"/>
  <c r="H36" i="16" s="1"/>
  <c r="K36" i="16" s="1"/>
  <c r="L36" i="16" s="1"/>
  <c r="G37" i="16"/>
  <c r="H37" i="16" s="1"/>
  <c r="G38" i="16"/>
  <c r="H38" i="16" s="1"/>
  <c r="K38" i="16" s="1"/>
  <c r="L38" i="16" s="1"/>
  <c r="G39" i="16"/>
  <c r="H39" i="16" s="1"/>
  <c r="K39" i="16" s="1"/>
  <c r="L39" i="16" s="1"/>
  <c r="L46" i="16"/>
  <c r="F46" i="16"/>
  <c r="E46" i="16"/>
  <c r="D46" i="16"/>
  <c r="C46" i="16"/>
  <c r="F45" i="16"/>
  <c r="E45" i="16"/>
  <c r="D45" i="16"/>
  <c r="C45" i="16"/>
  <c r="F43" i="16"/>
  <c r="G4" i="16"/>
  <c r="K4" i="16" s="1"/>
  <c r="O3" i="16"/>
  <c r="C54" i="16" l="1"/>
  <c r="L54" i="16"/>
  <c r="H23" i="16"/>
  <c r="K23" i="16" s="1"/>
  <c r="L23" i="16" s="1"/>
  <c r="G54" i="16"/>
  <c r="D54" i="16"/>
  <c r="E54" i="16"/>
  <c r="H54" i="16"/>
  <c r="K20" i="16"/>
  <c r="L20" i="16" s="1"/>
  <c r="K22" i="16"/>
  <c r="L22" i="16" s="1"/>
  <c r="H19" i="16"/>
  <c r="K19" i="16" s="1"/>
  <c r="L19" i="16" s="1"/>
  <c r="H7" i="16"/>
  <c r="K7" i="16" s="1"/>
  <c r="L7" i="16" s="1"/>
  <c r="K29" i="16"/>
  <c r="L29" i="16" s="1"/>
  <c r="K14" i="16"/>
  <c r="L14" i="16" s="1"/>
  <c r="K34" i="16"/>
  <c r="L34" i="16" s="1"/>
  <c r="K25" i="16"/>
  <c r="L25" i="16" s="1"/>
  <c r="H26" i="16"/>
  <c r="K26" i="16" s="1"/>
  <c r="L26" i="16" s="1"/>
  <c r="H12" i="16"/>
  <c r="H50" i="16" s="1"/>
  <c r="K37" i="16"/>
  <c r="L37" i="16" s="1"/>
  <c r="K33" i="16"/>
  <c r="L33" i="16" s="1"/>
  <c r="K6" i="16"/>
  <c r="L6" i="16" s="1"/>
  <c r="G50" i="17"/>
  <c r="H50" i="17"/>
  <c r="D50" i="17"/>
  <c r="F50" i="17"/>
  <c r="K8" i="17"/>
  <c r="L8" i="17" s="1"/>
  <c r="H58" i="17" s="1"/>
  <c r="E50" i="17"/>
  <c r="C50" i="17"/>
  <c r="L50" i="17"/>
  <c r="C50" i="16" l="1"/>
  <c r="G50" i="16"/>
  <c r="E50" i="16"/>
  <c r="K12" i="16"/>
  <c r="L12" i="16" s="1"/>
  <c r="H58" i="16" s="1"/>
  <c r="L50" i="16"/>
  <c r="D50" i="16"/>
  <c r="F50" i="16"/>
  <c r="F58" i="16"/>
  <c r="L58" i="16"/>
  <c r="G58" i="16"/>
  <c r="C58" i="16"/>
  <c r="G58" i="17"/>
  <c r="E58" i="17"/>
  <c r="F58" i="17"/>
  <c r="L58" i="17"/>
  <c r="D58" i="17"/>
  <c r="C58" i="17"/>
  <c r="E58" i="16" l="1"/>
  <c r="D58" i="16"/>
</calcChain>
</file>

<file path=xl/sharedStrings.xml><?xml version="1.0" encoding="utf-8"?>
<sst xmlns="http://schemas.openxmlformats.org/spreadsheetml/2006/main" count="139" uniqueCount="38">
  <si>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</si>
  <si>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</si>
  <si>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</si>
  <si>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</si>
  <si>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</si>
  <si>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</si>
  <si>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</si>
  <si>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</si>
  <si>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</si>
  <si>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</si>
  <si>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</si>
  <si>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</si>
  <si>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</si>
  <si>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</si>
  <si>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</si>
  <si>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</si>
  <si>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</si>
  <si>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</si>
  <si>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</si>
  <si>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</si>
  <si>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</si>
  <si>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</si>
  <si>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</si>
  <si>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</si>
  <si>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</si>
  <si>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</si>
  <si>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</si>
  <si>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Haupttermin Prüfungsaufgabe 1</t>
  </si>
  <si>
    <t>Speaking</t>
  </si>
  <si>
    <t>Haupttermin Prüfungsaufgabe 2</t>
  </si>
  <si>
    <t>bitte erreichte Punkte eintragen</t>
  </si>
  <si>
    <t>FWS Erw-Sek I - Abschluss</t>
  </si>
  <si>
    <t>ABA 2020</t>
  </si>
  <si>
    <t>einzutragende Ergebnisse ABA 2020 Englisch FWS ES I</t>
  </si>
  <si>
    <t>Für die Abschlussprüfungen im Jahr 2020 ist ausschließlich der Notenspiegel zurückzumelden.</t>
  </si>
  <si>
    <t>Note</t>
  </si>
  <si>
    <t>Anzahl</t>
  </si>
  <si>
    <t>Unabhängig davon können Sie die folgenden Tabellenblätter für Ihre eigene Dokumentation der Ergebnisse verwenden.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</si>
</sst>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3" fillId="0" borderId="0" xfId="0" applyFont="1" applyProtection="1"/>
    <xf numFmtId="0" fontId="0" fillId="2" borderId="5" xfId="0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0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8" xfId="0" applyFont="1" applyFill="1" applyBorder="1" applyAlignment="1" applyProtection="1">
      <alignment horizontal="center" vertical="center" wrapText="1"/>
    </xf>
    <xf numFmtId="0" fontId="0" fillId="2" borderId="9" xfId="0" applyFill="1" applyBorder="1" applyProtection="1"/>
    <xf numFmtId="0" fontId="0" fillId="2" borderId="7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2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14" xfId="0" applyFont="1" applyFill="1" applyBorder="1" applyAlignment="1" applyProtection="1">
      <alignment horizontal="center"/>
    </xf>
    <xf numFmtId="0" fontId="0" fillId="2" borderId="13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3" borderId="14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9" xfId="0" applyFill="1" applyBorder="1" applyProtection="1"/>
    <xf numFmtId="0" fontId="5" fillId="2" borderId="9" xfId="0" applyFont="1" applyFill="1" applyBorder="1" applyProtection="1"/>
    <xf numFmtId="0" fontId="8" fillId="0" borderId="0" xfId="0" applyFont="1"/>
    <xf numFmtId="0" fontId="8" fillId="4" borderId="0" xfId="0" applyFont="1" applyFill="1"/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/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2" borderId="26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zeroHeight="1" x14ac:dyDescent="0.25"/>
  <cols>
    <col min="1" max="13" width="11.42578125" style="64" customWidth="1"/>
    <col min="14" max="16384" width="11.42578125" style="64" hidden="1"/>
  </cols>
  <sheetData>
    <row r="1" spans="1:13" x14ac:dyDescent="0.25">
      <c r="A1" s="68" t="s">
        <v>34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5"/>
    </row>
    <row r="2" spans="1:13" x14ac:dyDescent="0.25">
      <c r="A2" s="68" t="s">
        <v>37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5"/>
    </row>
    <row r="3" spans="1:13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1:13" x14ac:dyDescent="0.25">
      <c r="A5" s="65"/>
      <c r="B5" s="66" t="s">
        <v>35</v>
      </c>
      <c r="C5" s="66">
        <v>1</v>
      </c>
      <c r="D5" s="66">
        <v>2</v>
      </c>
      <c r="E5" s="66">
        <v>3</v>
      </c>
      <c r="F5" s="66">
        <v>4</v>
      </c>
      <c r="G5" s="66">
        <v>5</v>
      </c>
      <c r="H5" s="66">
        <v>6</v>
      </c>
      <c r="I5" s="65"/>
      <c r="J5" s="65"/>
      <c r="K5" s="65"/>
      <c r="L5" s="65"/>
      <c r="M5" s="65"/>
    </row>
    <row r="6" spans="1:13" x14ac:dyDescent="0.25">
      <c r="A6" s="65"/>
      <c r="B6" s="66" t="s">
        <v>36</v>
      </c>
      <c r="C6" s="67"/>
      <c r="D6" s="67"/>
      <c r="E6" s="67"/>
      <c r="F6" s="67"/>
      <c r="G6" s="67"/>
      <c r="H6" s="67"/>
      <c r="I6" s="65"/>
      <c r="J6" s="65"/>
      <c r="K6" s="65"/>
      <c r="L6" s="65"/>
      <c r="M6" s="65"/>
    </row>
    <row r="7" spans="1:13" x14ac:dyDescent="0.25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x14ac:dyDescent="0.2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.140625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2.85546875" style="17" customWidth="1"/>
    <col min="15" max="15" width="3" style="17" hidden="1" customWidth="1"/>
    <col min="16" max="16384" width="0.140625" style="17"/>
  </cols>
  <sheetData>
    <row r="1" spans="1:15" s="11" customFormat="1" ht="16.5" thickTop="1" x14ac:dyDescent="0.25">
      <c r="A1" s="7"/>
      <c r="B1" s="8" t="s">
        <v>4</v>
      </c>
      <c r="C1" s="8" t="s">
        <v>27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32</v>
      </c>
      <c r="C2" s="14" t="s">
        <v>31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86" t="s">
        <v>16</v>
      </c>
      <c r="I3" s="21" t="s">
        <v>28</v>
      </c>
      <c r="J3" s="89" t="s">
        <v>17</v>
      </c>
      <c r="K3" s="21" t="s">
        <v>13</v>
      </c>
      <c r="L3" s="91" t="s">
        <v>12</v>
      </c>
      <c r="M3" s="94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87"/>
      <c r="I4" s="24">
        <v>40</v>
      </c>
      <c r="J4" s="90"/>
      <c r="K4" s="24">
        <f>G4+I4</f>
        <v>120</v>
      </c>
      <c r="L4" s="92"/>
      <c r="M4" s="95"/>
      <c r="O4" s="17">
        <v>0</v>
      </c>
    </row>
    <row r="5" spans="1:15" s="26" customFormat="1" x14ac:dyDescent="0.2">
      <c r="A5" s="25" t="s">
        <v>1</v>
      </c>
      <c r="B5" s="24" t="s">
        <v>2</v>
      </c>
      <c r="C5" s="97" t="s">
        <v>11</v>
      </c>
      <c r="D5" s="97"/>
      <c r="E5" s="97"/>
      <c r="F5" s="97"/>
      <c r="G5" s="24"/>
      <c r="H5" s="88"/>
      <c r="I5" s="97" t="s">
        <v>30</v>
      </c>
      <c r="J5" s="97"/>
      <c r="K5" s="97"/>
      <c r="L5" s="93"/>
      <c r="M5" s="96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27" t="str">
        <f>IF(COUNTBLANK(C6:F6)=0,SUM(C6:F6)," ")</f>
        <v xml:space="preserve"> </v>
      </c>
      <c r="H6" s="28" t="str">
        <f>IF(G6&lt;24,6,(IF(G6&lt;48,5,(IF(G6&lt;57,4,(IF(G6&lt;65,3,(IF(G6&lt;73,2,(IF(G6&lt;=80,1," ")))))))))))</f>
        <v xml:space="preserve"> </v>
      </c>
      <c r="I6" s="4"/>
      <c r="J6" s="27" t="str">
        <f>IF(COUNTBLANK(I6)=0,(IF(I6&lt;4,6,(IF(I6&lt;12,5,(IF(I6&lt;19,4,(IF(I6&lt;27,3,(IF(I6&lt;35,2,(IF(I6&lt;=40,1,(IF(I6=" ","","")))))))))))))),"")</f>
        <v/>
      </c>
      <c r="K6" s="27" t="str">
        <f>IF(COUNTBLANK(C6:I6)=0,SUM(G6,I6)," ")</f>
        <v xml:space="preserve"> </v>
      </c>
      <c r="L6" s="27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27" t="str">
        <f t="shared" ref="G7:G39" si="0">IF(COUNTBLANK(C7:F7)=0,SUM(C7:F7)," ")</f>
        <v xml:space="preserve"> </v>
      </c>
      <c r="H7" s="28" t="str">
        <f t="shared" ref="H7:H39" si="1">IF(G7&lt;24,6,(IF(G7&lt;48,5,(IF(G7&lt;57,4,(IF(G7&lt;65,3,(IF(G7&lt;73,2,(IF(G7&lt;=80,1," ")))))))))))</f>
        <v xml:space="preserve"> </v>
      </c>
      <c r="I7" s="4"/>
      <c r="J7" s="27" t="str">
        <f t="shared" ref="J7:J39" si="2">IF(COUNTBLANK(I7)=0,(IF(I7&lt;4,6,(IF(I7&lt;12,5,(IF(I7&lt;19,4,(IF(I7&lt;27,3,(IF(I7&lt;35,2,(IF(I7&lt;=40,1,(IF(I7=" ","","")))))))))))))),"")</f>
        <v/>
      </c>
      <c r="K7" s="27" t="str">
        <f t="shared" ref="K7:K39" si="3">IF(COUNTBLANK(C7:I7)=0,SUM(G7,I7)," ")</f>
        <v xml:space="preserve"> </v>
      </c>
      <c r="L7" s="27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27" t="str">
        <f>IF(COUNTBLANK(C8:F8)=0,SUM(C8:F8)," ")</f>
        <v xml:space="preserve"> </v>
      </c>
      <c r="H8" s="28" t="str">
        <f t="shared" si="1"/>
        <v xml:space="preserve"> </v>
      </c>
      <c r="I8" s="4"/>
      <c r="J8" s="27" t="str">
        <f t="shared" si="2"/>
        <v/>
      </c>
      <c r="K8" s="27" t="str">
        <f t="shared" si="3"/>
        <v xml:space="preserve"> </v>
      </c>
      <c r="L8" s="27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27" t="str">
        <f t="shared" si="0"/>
        <v xml:space="preserve"> </v>
      </c>
      <c r="H9" s="28" t="str">
        <f t="shared" si="1"/>
        <v xml:space="preserve"> </v>
      </c>
      <c r="I9" s="4"/>
      <c r="J9" s="27" t="str">
        <f t="shared" si="2"/>
        <v/>
      </c>
      <c r="K9" s="27" t="str">
        <f t="shared" si="3"/>
        <v xml:space="preserve"> </v>
      </c>
      <c r="L9" s="27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27" t="str">
        <f t="shared" si="0"/>
        <v xml:space="preserve"> </v>
      </c>
      <c r="H10" s="28" t="str">
        <f t="shared" si="1"/>
        <v xml:space="preserve"> </v>
      </c>
      <c r="I10" s="4"/>
      <c r="J10" s="27" t="str">
        <f t="shared" si="2"/>
        <v/>
      </c>
      <c r="K10" s="27" t="str">
        <f t="shared" si="3"/>
        <v xml:space="preserve"> </v>
      </c>
      <c r="L10" s="27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27" t="str">
        <f t="shared" si="0"/>
        <v xml:space="preserve"> </v>
      </c>
      <c r="H11" s="28" t="str">
        <f t="shared" si="1"/>
        <v xml:space="preserve"> </v>
      </c>
      <c r="I11" s="4" t="s">
        <v>18</v>
      </c>
      <c r="J11" s="27" t="str">
        <f t="shared" si="2"/>
        <v/>
      </c>
      <c r="K11" s="27" t="str">
        <f t="shared" si="3"/>
        <v xml:space="preserve"> </v>
      </c>
      <c r="L11" s="27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27" t="str">
        <f t="shared" si="0"/>
        <v xml:space="preserve"> </v>
      </c>
      <c r="H12" s="28" t="str">
        <f t="shared" si="1"/>
        <v xml:space="preserve"> </v>
      </c>
      <c r="I12" s="4" t="s">
        <v>18</v>
      </c>
      <c r="J12" s="27" t="str">
        <f t="shared" si="2"/>
        <v/>
      </c>
      <c r="K12" s="27" t="str">
        <f t="shared" si="3"/>
        <v xml:space="preserve"> </v>
      </c>
      <c r="L12" s="27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27" t="str">
        <f t="shared" si="0"/>
        <v xml:space="preserve"> </v>
      </c>
      <c r="H13" s="28" t="str">
        <f t="shared" si="1"/>
        <v xml:space="preserve"> </v>
      </c>
      <c r="I13" s="4" t="s">
        <v>18</v>
      </c>
      <c r="J13" s="27" t="str">
        <f t="shared" si="2"/>
        <v/>
      </c>
      <c r="K13" s="27" t="str">
        <f t="shared" si="3"/>
        <v xml:space="preserve"> </v>
      </c>
      <c r="L13" s="27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27" t="str">
        <f t="shared" si="0"/>
        <v xml:space="preserve"> </v>
      </c>
      <c r="H14" s="28" t="str">
        <f t="shared" si="1"/>
        <v xml:space="preserve"> </v>
      </c>
      <c r="I14" s="4" t="s">
        <v>18</v>
      </c>
      <c r="J14" s="27" t="str">
        <f t="shared" si="2"/>
        <v/>
      </c>
      <c r="K14" s="27" t="str">
        <f t="shared" si="3"/>
        <v xml:space="preserve"> </v>
      </c>
      <c r="L14" s="27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27" t="str">
        <f t="shared" si="0"/>
        <v xml:space="preserve"> </v>
      </c>
      <c r="H15" s="28" t="str">
        <f t="shared" si="1"/>
        <v xml:space="preserve"> </v>
      </c>
      <c r="I15" s="4" t="s">
        <v>18</v>
      </c>
      <c r="J15" s="27" t="str">
        <f t="shared" si="2"/>
        <v/>
      </c>
      <c r="K15" s="27" t="str">
        <f t="shared" si="3"/>
        <v xml:space="preserve"> </v>
      </c>
      <c r="L15" s="27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27" t="str">
        <f t="shared" si="0"/>
        <v xml:space="preserve"> </v>
      </c>
      <c r="H16" s="28" t="str">
        <f t="shared" si="1"/>
        <v xml:space="preserve"> </v>
      </c>
      <c r="I16" s="4" t="s">
        <v>18</v>
      </c>
      <c r="J16" s="27" t="str">
        <f t="shared" si="2"/>
        <v/>
      </c>
      <c r="K16" s="27" t="str">
        <f t="shared" si="3"/>
        <v xml:space="preserve"> </v>
      </c>
      <c r="L16" s="27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27" t="str">
        <f t="shared" si="0"/>
        <v xml:space="preserve"> </v>
      </c>
      <c r="H17" s="28" t="str">
        <f t="shared" si="1"/>
        <v xml:space="preserve"> </v>
      </c>
      <c r="I17" s="4" t="s">
        <v>18</v>
      </c>
      <c r="J17" s="27" t="str">
        <f t="shared" si="2"/>
        <v/>
      </c>
      <c r="K17" s="27" t="str">
        <f t="shared" si="3"/>
        <v xml:space="preserve"> </v>
      </c>
      <c r="L17" s="27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27" t="str">
        <f t="shared" si="0"/>
        <v xml:space="preserve"> </v>
      </c>
      <c r="H18" s="28" t="str">
        <f t="shared" si="1"/>
        <v xml:space="preserve"> </v>
      </c>
      <c r="I18" s="4" t="s">
        <v>18</v>
      </c>
      <c r="J18" s="27" t="str">
        <f t="shared" si="2"/>
        <v/>
      </c>
      <c r="K18" s="27" t="str">
        <f t="shared" si="3"/>
        <v xml:space="preserve"> </v>
      </c>
      <c r="L18" s="27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27" t="str">
        <f t="shared" si="0"/>
        <v xml:space="preserve"> </v>
      </c>
      <c r="H19" s="28" t="str">
        <f t="shared" si="1"/>
        <v xml:space="preserve"> </v>
      </c>
      <c r="I19" s="4" t="s">
        <v>18</v>
      </c>
      <c r="J19" s="27" t="str">
        <f t="shared" si="2"/>
        <v/>
      </c>
      <c r="K19" s="27" t="str">
        <f t="shared" si="3"/>
        <v xml:space="preserve"> </v>
      </c>
      <c r="L19" s="27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27" t="str">
        <f t="shared" si="0"/>
        <v xml:space="preserve"> </v>
      </c>
      <c r="H20" s="28" t="str">
        <f t="shared" si="1"/>
        <v xml:space="preserve"> </v>
      </c>
      <c r="I20" s="4" t="s">
        <v>18</v>
      </c>
      <c r="J20" s="27" t="str">
        <f t="shared" si="2"/>
        <v/>
      </c>
      <c r="K20" s="27" t="str">
        <f t="shared" si="3"/>
        <v xml:space="preserve"> </v>
      </c>
      <c r="L20" s="27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27" t="str">
        <f t="shared" si="0"/>
        <v xml:space="preserve"> </v>
      </c>
      <c r="H21" s="28" t="str">
        <f t="shared" si="1"/>
        <v xml:space="preserve"> </v>
      </c>
      <c r="I21" s="4" t="s">
        <v>18</v>
      </c>
      <c r="J21" s="27" t="str">
        <f t="shared" si="2"/>
        <v/>
      </c>
      <c r="K21" s="27" t="str">
        <f t="shared" si="3"/>
        <v xml:space="preserve"> </v>
      </c>
      <c r="L21" s="27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27" t="str">
        <f t="shared" si="0"/>
        <v xml:space="preserve"> </v>
      </c>
      <c r="H22" s="28" t="str">
        <f t="shared" si="1"/>
        <v xml:space="preserve"> </v>
      </c>
      <c r="I22" s="4" t="s">
        <v>18</v>
      </c>
      <c r="J22" s="27" t="str">
        <f t="shared" si="2"/>
        <v/>
      </c>
      <c r="K22" s="27" t="str">
        <f t="shared" si="3"/>
        <v xml:space="preserve"> </v>
      </c>
      <c r="L22" s="27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27" t="str">
        <f t="shared" si="0"/>
        <v xml:space="preserve"> </v>
      </c>
      <c r="H23" s="28" t="str">
        <f t="shared" si="1"/>
        <v xml:space="preserve"> </v>
      </c>
      <c r="I23" s="4" t="s">
        <v>18</v>
      </c>
      <c r="J23" s="27" t="str">
        <f t="shared" si="2"/>
        <v/>
      </c>
      <c r="K23" s="27" t="str">
        <f t="shared" si="3"/>
        <v xml:space="preserve"> </v>
      </c>
      <c r="L23" s="27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27" t="str">
        <f t="shared" si="0"/>
        <v xml:space="preserve"> </v>
      </c>
      <c r="H24" s="28" t="str">
        <f t="shared" si="1"/>
        <v xml:space="preserve"> </v>
      </c>
      <c r="I24" s="4" t="s">
        <v>18</v>
      </c>
      <c r="J24" s="27" t="str">
        <f t="shared" si="2"/>
        <v/>
      </c>
      <c r="K24" s="27" t="str">
        <f t="shared" si="3"/>
        <v xml:space="preserve"> </v>
      </c>
      <c r="L24" s="27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27" t="str">
        <f t="shared" si="0"/>
        <v xml:space="preserve"> </v>
      </c>
      <c r="H25" s="28" t="str">
        <f t="shared" si="1"/>
        <v xml:space="preserve"> </v>
      </c>
      <c r="I25" s="4" t="s">
        <v>18</v>
      </c>
      <c r="J25" s="27" t="str">
        <f t="shared" si="2"/>
        <v/>
      </c>
      <c r="K25" s="27" t="str">
        <f t="shared" si="3"/>
        <v xml:space="preserve"> </v>
      </c>
      <c r="L25" s="27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27" t="str">
        <f t="shared" si="0"/>
        <v xml:space="preserve"> </v>
      </c>
      <c r="H26" s="28" t="str">
        <f t="shared" si="1"/>
        <v xml:space="preserve"> </v>
      </c>
      <c r="I26" s="4" t="s">
        <v>18</v>
      </c>
      <c r="J26" s="27" t="str">
        <f t="shared" si="2"/>
        <v/>
      </c>
      <c r="K26" s="27" t="str">
        <f t="shared" si="3"/>
        <v xml:space="preserve"> </v>
      </c>
      <c r="L26" s="27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27" t="str">
        <f t="shared" si="0"/>
        <v xml:space="preserve"> </v>
      </c>
      <c r="H27" s="28" t="str">
        <f t="shared" si="1"/>
        <v xml:space="preserve"> </v>
      </c>
      <c r="I27" s="4" t="s">
        <v>18</v>
      </c>
      <c r="J27" s="27" t="str">
        <f t="shared" si="2"/>
        <v/>
      </c>
      <c r="K27" s="27" t="str">
        <f t="shared" si="3"/>
        <v xml:space="preserve"> </v>
      </c>
      <c r="L27" s="27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27" t="str">
        <f t="shared" si="0"/>
        <v xml:space="preserve"> </v>
      </c>
      <c r="H28" s="28" t="str">
        <f t="shared" si="1"/>
        <v xml:space="preserve"> </v>
      </c>
      <c r="I28" s="4" t="s">
        <v>18</v>
      </c>
      <c r="J28" s="27" t="str">
        <f t="shared" si="2"/>
        <v/>
      </c>
      <c r="K28" s="27" t="str">
        <f t="shared" si="3"/>
        <v xml:space="preserve"> </v>
      </c>
      <c r="L28" s="27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27" t="str">
        <f t="shared" si="0"/>
        <v xml:space="preserve"> </v>
      </c>
      <c r="H29" s="28" t="str">
        <f t="shared" si="1"/>
        <v xml:space="preserve"> </v>
      </c>
      <c r="I29" s="4" t="s">
        <v>18</v>
      </c>
      <c r="J29" s="27" t="str">
        <f t="shared" si="2"/>
        <v/>
      </c>
      <c r="K29" s="27" t="str">
        <f t="shared" si="3"/>
        <v xml:space="preserve"> </v>
      </c>
      <c r="L29" s="27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27" t="str">
        <f t="shared" si="0"/>
        <v xml:space="preserve"> </v>
      </c>
      <c r="H30" s="28" t="str">
        <f t="shared" si="1"/>
        <v xml:space="preserve"> </v>
      </c>
      <c r="I30" s="4" t="s">
        <v>18</v>
      </c>
      <c r="J30" s="27" t="str">
        <f t="shared" si="2"/>
        <v/>
      </c>
      <c r="K30" s="27" t="str">
        <f t="shared" si="3"/>
        <v xml:space="preserve"> </v>
      </c>
      <c r="L30" s="27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27" t="str">
        <f t="shared" si="0"/>
        <v xml:space="preserve"> </v>
      </c>
      <c r="H31" s="28" t="str">
        <f t="shared" si="1"/>
        <v xml:space="preserve"> </v>
      </c>
      <c r="I31" s="4" t="s">
        <v>18</v>
      </c>
      <c r="J31" s="27" t="str">
        <f t="shared" si="2"/>
        <v/>
      </c>
      <c r="K31" s="27" t="str">
        <f t="shared" si="3"/>
        <v xml:space="preserve"> </v>
      </c>
      <c r="L31" s="27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27" t="str">
        <f t="shared" si="0"/>
        <v xml:space="preserve"> </v>
      </c>
      <c r="H32" s="28" t="str">
        <f t="shared" si="1"/>
        <v xml:space="preserve"> </v>
      </c>
      <c r="I32" s="4" t="s">
        <v>18</v>
      </c>
      <c r="J32" s="27" t="str">
        <f t="shared" si="2"/>
        <v/>
      </c>
      <c r="K32" s="27" t="str">
        <f t="shared" si="3"/>
        <v xml:space="preserve"> </v>
      </c>
      <c r="L32" s="27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27" t="str">
        <f t="shared" si="0"/>
        <v xml:space="preserve"> </v>
      </c>
      <c r="H33" s="28" t="str">
        <f t="shared" si="1"/>
        <v xml:space="preserve"> </v>
      </c>
      <c r="I33" s="4" t="s">
        <v>18</v>
      </c>
      <c r="J33" s="27" t="str">
        <f t="shared" si="2"/>
        <v/>
      </c>
      <c r="K33" s="27" t="str">
        <f t="shared" si="3"/>
        <v xml:space="preserve"> </v>
      </c>
      <c r="L33" s="27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27" t="str">
        <f t="shared" si="0"/>
        <v xml:space="preserve"> </v>
      </c>
      <c r="H34" s="28" t="str">
        <f t="shared" si="1"/>
        <v xml:space="preserve"> </v>
      </c>
      <c r="I34" s="4" t="s">
        <v>18</v>
      </c>
      <c r="J34" s="27" t="str">
        <f t="shared" si="2"/>
        <v/>
      </c>
      <c r="K34" s="27" t="str">
        <f t="shared" si="3"/>
        <v xml:space="preserve"> </v>
      </c>
      <c r="L34" s="27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27" t="str">
        <f t="shared" si="0"/>
        <v xml:space="preserve"> </v>
      </c>
      <c r="H35" s="28" t="str">
        <f t="shared" si="1"/>
        <v xml:space="preserve"> </v>
      </c>
      <c r="I35" s="4" t="s">
        <v>18</v>
      </c>
      <c r="J35" s="27" t="str">
        <f t="shared" si="2"/>
        <v/>
      </c>
      <c r="K35" s="27" t="str">
        <f t="shared" si="3"/>
        <v xml:space="preserve"> </v>
      </c>
      <c r="L35" s="27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27" t="str">
        <f t="shared" si="0"/>
        <v xml:space="preserve"> </v>
      </c>
      <c r="H36" s="28" t="str">
        <f t="shared" si="1"/>
        <v xml:space="preserve"> </v>
      </c>
      <c r="I36" s="4" t="s">
        <v>18</v>
      </c>
      <c r="J36" s="27" t="str">
        <f t="shared" si="2"/>
        <v/>
      </c>
      <c r="K36" s="27" t="str">
        <f t="shared" si="3"/>
        <v xml:space="preserve"> </v>
      </c>
      <c r="L36" s="27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27" t="str">
        <f t="shared" si="0"/>
        <v xml:space="preserve"> </v>
      </c>
      <c r="H37" s="28" t="str">
        <f t="shared" si="1"/>
        <v xml:space="preserve"> </v>
      </c>
      <c r="I37" s="4" t="s">
        <v>18</v>
      </c>
      <c r="J37" s="27" t="str">
        <f t="shared" si="2"/>
        <v/>
      </c>
      <c r="K37" s="27" t="str">
        <f t="shared" si="3"/>
        <v xml:space="preserve"> </v>
      </c>
      <c r="L37" s="27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27" t="str">
        <f t="shared" si="0"/>
        <v xml:space="preserve"> </v>
      </c>
      <c r="H38" s="28" t="str">
        <f t="shared" si="1"/>
        <v xml:space="preserve"> </v>
      </c>
      <c r="I38" s="4" t="s">
        <v>18</v>
      </c>
      <c r="J38" s="27" t="str">
        <f t="shared" si="2"/>
        <v/>
      </c>
      <c r="K38" s="27" t="str">
        <f t="shared" si="3"/>
        <v xml:space="preserve"> </v>
      </c>
      <c r="L38" s="27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27" t="str">
        <f t="shared" si="0"/>
        <v xml:space="preserve"> </v>
      </c>
      <c r="H39" s="28" t="str">
        <f t="shared" si="1"/>
        <v xml:space="preserve"> </v>
      </c>
      <c r="I39" s="5" t="s">
        <v>18</v>
      </c>
      <c r="J39" s="27" t="str">
        <f t="shared" si="2"/>
        <v/>
      </c>
      <c r="K39" s="30" t="str">
        <f t="shared" si="3"/>
        <v xml:space="preserve"> </v>
      </c>
      <c r="L39" s="27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73" t="s">
        <v>26</v>
      </c>
      <c r="L42" s="74"/>
      <c r="M42" s="75"/>
      <c r="O42" s="17">
        <v>38</v>
      </c>
    </row>
    <row r="43" spans="1:15" s="11" customFormat="1" ht="15.75" customHeight="1" x14ac:dyDescent="0.25">
      <c r="B43" s="71" t="s">
        <v>33</v>
      </c>
      <c r="C43" s="72"/>
      <c r="D43" s="72"/>
      <c r="E43" s="72"/>
      <c r="F43" s="40" t="str">
        <f>C1</f>
        <v>Haupttermin Prüfungsaufgabe 1</v>
      </c>
      <c r="G43" s="38"/>
      <c r="H43" s="38"/>
      <c r="I43" s="38"/>
      <c r="J43" s="39"/>
      <c r="K43" s="76"/>
      <c r="L43" s="77"/>
      <c r="M43" s="78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79"/>
      <c r="L44" s="80"/>
      <c r="M44" s="81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28</v>
      </c>
      <c r="H45" s="39"/>
      <c r="I45" s="39"/>
      <c r="J45" s="82" t="s">
        <v>25</v>
      </c>
      <c r="K45" s="83"/>
      <c r="L45" s="47"/>
      <c r="M45" s="48"/>
    </row>
    <row r="46" spans="1:15" ht="13.5" thickBot="1" x14ac:dyDescent="0.25">
      <c r="B46" s="42"/>
      <c r="C46" s="49" t="str">
        <f>IF(COUNT(C6:C39)=0," ",ROUND((SUM(C6:C39)/COUNT(C6:C39)),2))</f>
        <v xml:space="preserve"> </v>
      </c>
      <c r="D46" s="49" t="str">
        <f>IF(COUNT(D6:D39)=0," ",ROUND((SUM(D6:D39)/COUNT(D6:D39)),2))</f>
        <v xml:space="preserve"> </v>
      </c>
      <c r="E46" s="49" t="str">
        <f>IF(COUNT(E6:E39)=0," ",ROUND((SUM(E6:E39)/COUNT(E6:E39)),2))</f>
        <v xml:space="preserve"> </v>
      </c>
      <c r="F46" s="49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39"/>
      <c r="I46" s="39"/>
      <c r="J46" s="83"/>
      <c r="K46" s="83"/>
      <c r="L46" s="50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15"/>
      <c r="K48" s="15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84" t="s">
        <v>15</v>
      </c>
      <c r="K49" s="85"/>
      <c r="L49" s="52"/>
      <c r="M49" s="53"/>
    </row>
    <row r="50" spans="1:13" ht="13.5" thickBot="1" x14ac:dyDescent="0.25">
      <c r="B50" s="54" t="s">
        <v>19</v>
      </c>
      <c r="C50" s="55" t="str">
        <f>IF(COUNT($H$6:$H$39)=0," ",COUNTIF($H$6:$H$39,1))</f>
        <v xml:space="preserve"> </v>
      </c>
      <c r="D50" s="55" t="str">
        <f>IF(COUNT($H$6:$H$39)=0," ",COUNTIF($H$6:$H$39,2))</f>
        <v xml:space="preserve"> </v>
      </c>
      <c r="E50" s="55" t="str">
        <f>IF(COUNT($H$6:$H$39)=0," ",COUNTIF($H$6:$H$39,3))</f>
        <v xml:space="preserve"> </v>
      </c>
      <c r="F50" s="55" t="str">
        <f>IF(COUNT($H$6:$H$39)=0," ",COUNTIF($H$6:$H$39,4))</f>
        <v xml:space="preserve"> </v>
      </c>
      <c r="G50" s="55" t="str">
        <f>IF(COUNT($H$6:$H$39)=0," ",COUNTIF($H$6:$H$39,5))</f>
        <v xml:space="preserve"> </v>
      </c>
      <c r="H50" s="55" t="str">
        <f>IF(COUNT($H$6:$H$39)=0," ",COUNTIF($H$6:$H$39,6))</f>
        <v xml:space="preserve"> </v>
      </c>
      <c r="I50" s="39"/>
      <c r="J50" s="69" t="s">
        <v>23</v>
      </c>
      <c r="K50" s="70"/>
      <c r="L50" s="56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69" t="s">
        <v>15</v>
      </c>
      <c r="K53" s="70"/>
      <c r="L53" s="52"/>
      <c r="M53" s="53"/>
    </row>
    <row r="54" spans="1:13" ht="13.5" thickBot="1" x14ac:dyDescent="0.25">
      <c r="B54" s="54" t="s">
        <v>21</v>
      </c>
      <c r="C54" s="55" t="str">
        <f>IF(COUNT($J$6:$J$39)=0," ",COUNTIF($J6:$J39,1))</f>
        <v xml:space="preserve"> </v>
      </c>
      <c r="D54" s="55" t="str">
        <f>IF(COUNT($J$6:$J$39)=0," ",COUNTIF($J6:$J39,2))</f>
        <v xml:space="preserve"> </v>
      </c>
      <c r="E54" s="55" t="str">
        <f>IF(COUNT($J$6:$J$39)=0," ",COUNTIF($J6:$J39,3))</f>
        <v xml:space="preserve"> </v>
      </c>
      <c r="F54" s="55" t="str">
        <f>IF(COUNT($J$6:$J$39)=0," ",COUNTIF($J6:$J39,4))</f>
        <v xml:space="preserve"> </v>
      </c>
      <c r="G54" s="55" t="str">
        <f>IF(COUNT($J$6:$J$39)=0," ",COUNTIF($J6:$J39,5))</f>
        <v xml:space="preserve"> </v>
      </c>
      <c r="H54" s="55" t="str">
        <f>IF(COUNT($J$6:$J$39)=0," ",COUNTIF($J6:$J39,6))</f>
        <v xml:space="preserve"> </v>
      </c>
      <c r="I54" s="39"/>
      <c r="J54" s="69" t="s">
        <v>24</v>
      </c>
      <c r="K54" s="70"/>
      <c r="L54" s="56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69" t="s">
        <v>15</v>
      </c>
      <c r="K57" s="70"/>
      <c r="L57" s="52"/>
      <c r="M57" s="53"/>
    </row>
    <row r="58" spans="1:13" ht="13.5" thickBot="1" x14ac:dyDescent="0.25">
      <c r="B58" s="54" t="s">
        <v>22</v>
      </c>
      <c r="C58" s="55" t="str">
        <f>IF(COUNT($L$6:$L$39)=0," ",COUNTIF($L6:$L39,1))</f>
        <v xml:space="preserve"> </v>
      </c>
      <c r="D58" s="55" t="str">
        <f>IF(COUNT($L$6:$L$39)=0," ",COUNTIF($L6:$L39,2))</f>
        <v xml:space="preserve"> </v>
      </c>
      <c r="E58" s="55" t="str">
        <f>IF(COUNT($L$6:$L$39)=0," ",COUNTIF($L6:$L39,3))</f>
        <v xml:space="preserve"> </v>
      </c>
      <c r="F58" s="55" t="str">
        <f>IF(COUNT($L$6:$L$39)=0," ",COUNTIF($L6:$L39,4))</f>
        <v xml:space="preserve"> </v>
      </c>
      <c r="G58" s="55" t="str">
        <f>IF(COUNT($L$6:$L$39)=0," ",COUNTIF($L6:$L39,5))</f>
        <v xml:space="preserve"> </v>
      </c>
      <c r="H58" s="55" t="str">
        <f>IF(COUNT($L$6:$L$39)=0," ",COUNTIF($L6:$L39,6))</f>
        <v xml:space="preserve"> </v>
      </c>
      <c r="I58" s="39"/>
      <c r="J58" s="69" t="s">
        <v>22</v>
      </c>
      <c r="K58" s="70"/>
      <c r="L58" s="56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H3:H5"/>
    <mergeCell ref="J3:J4"/>
    <mergeCell ref="L3:L5"/>
    <mergeCell ref="M3:M5"/>
    <mergeCell ref="C5:F5"/>
    <mergeCell ref="I5:K5"/>
    <mergeCell ref="J57:K57"/>
    <mergeCell ref="J58:K58"/>
    <mergeCell ref="B43:E43"/>
    <mergeCell ref="K42:M44"/>
    <mergeCell ref="J45:K46"/>
    <mergeCell ref="J49:K49"/>
    <mergeCell ref="J50:K50"/>
    <mergeCell ref="J53:K53"/>
    <mergeCell ref="J54:K54"/>
  </mergeCells>
  <dataValidations count="6"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I6" sqref="I6"/>
    </sheetView>
  </sheetViews>
  <sheetFormatPr baseColWidth="10" defaultColWidth="0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2.7109375" style="17" customWidth="1"/>
    <col min="15" max="15" width="10.7109375" style="17" hidden="1" customWidth="1"/>
    <col min="16" max="16384" width="11.42578125" style="17" hidden="1"/>
  </cols>
  <sheetData>
    <row r="1" spans="1:15" s="11" customFormat="1" ht="16.5" thickTop="1" x14ac:dyDescent="0.25">
      <c r="A1" s="7"/>
      <c r="B1" s="8" t="s">
        <v>4</v>
      </c>
      <c r="C1" s="63" t="s">
        <v>29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32</v>
      </c>
      <c r="C2" s="14" t="s">
        <v>31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86" t="s">
        <v>16</v>
      </c>
      <c r="I3" s="21" t="s">
        <v>28</v>
      </c>
      <c r="J3" s="89" t="s">
        <v>17</v>
      </c>
      <c r="K3" s="21" t="s">
        <v>13</v>
      </c>
      <c r="L3" s="91" t="s">
        <v>12</v>
      </c>
      <c r="M3" s="94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87"/>
      <c r="I4" s="24">
        <v>40</v>
      </c>
      <c r="J4" s="90"/>
      <c r="K4" s="24">
        <f>G4+I4</f>
        <v>120</v>
      </c>
      <c r="L4" s="92"/>
      <c r="M4" s="95"/>
      <c r="O4" s="17">
        <v>0</v>
      </c>
    </row>
    <row r="5" spans="1:15" s="26" customFormat="1" x14ac:dyDescent="0.2">
      <c r="A5" s="25" t="s">
        <v>1</v>
      </c>
      <c r="B5" s="24" t="s">
        <v>2</v>
      </c>
      <c r="C5" s="97" t="s">
        <v>11</v>
      </c>
      <c r="D5" s="97"/>
      <c r="E5" s="97"/>
      <c r="F5" s="97"/>
      <c r="G5" s="24"/>
      <c r="H5" s="88"/>
      <c r="I5" s="97" t="s">
        <v>30</v>
      </c>
      <c r="J5" s="97"/>
      <c r="K5" s="97"/>
      <c r="L5" s="93"/>
      <c r="M5" s="96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27" t="str">
        <f>IF(COUNTBLANK(C6:F6)=0,SUM(C6:F6)," ")</f>
        <v xml:space="preserve"> </v>
      </c>
      <c r="H6" s="28" t="str">
        <f>IF(G6&lt;24,6,(IF(G6&lt;48,5,(IF(G6&lt;57,4,(IF(G6&lt;65,3,(IF(G6&lt;73,2,(IF(G6&lt;=80,1," ")))))))))))</f>
        <v xml:space="preserve"> </v>
      </c>
      <c r="I6" s="4"/>
      <c r="J6" s="27" t="str">
        <f>IF(COUNTBLANK(I6)=0,(IF(I6&lt;4,6,(IF(I6&lt;12,5,(IF(I6&lt;19,4,(IF(I6&lt;27,3,(IF(I6&lt;35,2,(IF(I6&lt;=40,1,(IF(I6=" ","","")))))))))))))),"")</f>
        <v/>
      </c>
      <c r="K6" s="27" t="str">
        <f>IF(COUNTBLANK(C6:I6)=0,SUM(G6,I6)," ")</f>
        <v xml:space="preserve"> </v>
      </c>
      <c r="L6" s="27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27" t="str">
        <f t="shared" ref="G7:G39" si="0">IF(COUNTBLANK(C7:F7)=0,SUM(C7:F7)," ")</f>
        <v xml:space="preserve"> </v>
      </c>
      <c r="H7" s="28" t="str">
        <f t="shared" ref="H7:H39" si="1">IF(G7&lt;24,6,(IF(G7&lt;48,5,(IF(G7&lt;57,4,(IF(G7&lt;65,3,(IF(G7&lt;73,2,(IF(G7&lt;=80,1," ")))))))))))</f>
        <v xml:space="preserve"> </v>
      </c>
      <c r="I7" s="4"/>
      <c r="J7" s="27" t="str">
        <f t="shared" ref="J7:J39" si="2">IF(COUNTBLANK(I7)=0,(IF(I7&lt;4,6,(IF(I7&lt;12,5,(IF(I7&lt;19,4,(IF(I7&lt;27,3,(IF(I7&lt;35,2,(IF(I7&lt;=40,1,(IF(I7=" ","","")))))))))))))),"")</f>
        <v/>
      </c>
      <c r="K7" s="27" t="str">
        <f t="shared" ref="K7:K39" si="3">IF(COUNTBLANK(C7:I7)=0,SUM(G7,I7)," ")</f>
        <v xml:space="preserve"> </v>
      </c>
      <c r="L7" s="27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27" t="str">
        <f>IF(COUNTBLANK(C8:F8)=0,SUM(C8:F8)," ")</f>
        <v xml:space="preserve"> </v>
      </c>
      <c r="H8" s="28" t="str">
        <f t="shared" si="1"/>
        <v xml:space="preserve"> </v>
      </c>
      <c r="I8" s="4" t="s">
        <v>18</v>
      </c>
      <c r="J8" s="27" t="str">
        <f t="shared" si="2"/>
        <v/>
      </c>
      <c r="K8" s="27" t="str">
        <f t="shared" si="3"/>
        <v xml:space="preserve"> </v>
      </c>
      <c r="L8" s="27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27" t="str">
        <f t="shared" si="0"/>
        <v xml:space="preserve"> </v>
      </c>
      <c r="H9" s="28" t="str">
        <f t="shared" si="1"/>
        <v xml:space="preserve"> </v>
      </c>
      <c r="I9" s="4"/>
      <c r="J9" s="27" t="str">
        <f t="shared" si="2"/>
        <v/>
      </c>
      <c r="K9" s="27" t="str">
        <f t="shared" si="3"/>
        <v xml:space="preserve"> </v>
      </c>
      <c r="L9" s="27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27" t="str">
        <f t="shared" si="0"/>
        <v xml:space="preserve"> </v>
      </c>
      <c r="H10" s="28" t="str">
        <f t="shared" si="1"/>
        <v xml:space="preserve"> </v>
      </c>
      <c r="I10" s="4"/>
      <c r="J10" s="27" t="str">
        <f t="shared" si="2"/>
        <v/>
      </c>
      <c r="K10" s="27" t="str">
        <f t="shared" si="3"/>
        <v xml:space="preserve"> </v>
      </c>
      <c r="L10" s="27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27" t="str">
        <f t="shared" si="0"/>
        <v xml:space="preserve"> </v>
      </c>
      <c r="H11" s="28" t="str">
        <f t="shared" si="1"/>
        <v xml:space="preserve"> </v>
      </c>
      <c r="I11" s="4" t="s">
        <v>18</v>
      </c>
      <c r="J11" s="27" t="str">
        <f t="shared" si="2"/>
        <v/>
      </c>
      <c r="K11" s="27" t="str">
        <f t="shared" si="3"/>
        <v xml:space="preserve"> </v>
      </c>
      <c r="L11" s="27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27" t="str">
        <f t="shared" si="0"/>
        <v xml:space="preserve"> </v>
      </c>
      <c r="H12" s="28" t="str">
        <f t="shared" si="1"/>
        <v xml:space="preserve"> </v>
      </c>
      <c r="I12" s="4" t="s">
        <v>18</v>
      </c>
      <c r="J12" s="27" t="str">
        <f t="shared" si="2"/>
        <v/>
      </c>
      <c r="K12" s="27" t="str">
        <f t="shared" si="3"/>
        <v xml:space="preserve"> </v>
      </c>
      <c r="L12" s="27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27" t="str">
        <f t="shared" si="0"/>
        <v xml:space="preserve"> </v>
      </c>
      <c r="H13" s="28" t="str">
        <f t="shared" si="1"/>
        <v xml:space="preserve"> </v>
      </c>
      <c r="I13" s="4" t="s">
        <v>18</v>
      </c>
      <c r="J13" s="27" t="str">
        <f t="shared" si="2"/>
        <v/>
      </c>
      <c r="K13" s="27" t="str">
        <f t="shared" si="3"/>
        <v xml:space="preserve"> </v>
      </c>
      <c r="L13" s="27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27" t="str">
        <f t="shared" si="0"/>
        <v xml:space="preserve"> </v>
      </c>
      <c r="H14" s="28" t="str">
        <f t="shared" si="1"/>
        <v xml:space="preserve"> </v>
      </c>
      <c r="I14" s="4" t="s">
        <v>18</v>
      </c>
      <c r="J14" s="27" t="str">
        <f t="shared" si="2"/>
        <v/>
      </c>
      <c r="K14" s="27" t="str">
        <f t="shared" si="3"/>
        <v xml:space="preserve"> </v>
      </c>
      <c r="L14" s="27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27" t="str">
        <f t="shared" si="0"/>
        <v xml:space="preserve"> </v>
      </c>
      <c r="H15" s="28" t="str">
        <f t="shared" si="1"/>
        <v xml:space="preserve"> </v>
      </c>
      <c r="I15" s="4" t="s">
        <v>18</v>
      </c>
      <c r="J15" s="27" t="str">
        <f t="shared" si="2"/>
        <v/>
      </c>
      <c r="K15" s="27" t="str">
        <f t="shared" si="3"/>
        <v xml:space="preserve"> </v>
      </c>
      <c r="L15" s="27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27" t="str">
        <f t="shared" si="0"/>
        <v xml:space="preserve"> </v>
      </c>
      <c r="H16" s="28" t="str">
        <f t="shared" si="1"/>
        <v xml:space="preserve"> </v>
      </c>
      <c r="I16" s="4" t="s">
        <v>18</v>
      </c>
      <c r="J16" s="27" t="str">
        <f t="shared" si="2"/>
        <v/>
      </c>
      <c r="K16" s="27" t="str">
        <f t="shared" si="3"/>
        <v xml:space="preserve"> </v>
      </c>
      <c r="L16" s="27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27" t="str">
        <f t="shared" si="0"/>
        <v xml:space="preserve"> </v>
      </c>
      <c r="H17" s="28" t="str">
        <f t="shared" si="1"/>
        <v xml:space="preserve"> </v>
      </c>
      <c r="I17" s="4" t="s">
        <v>18</v>
      </c>
      <c r="J17" s="27" t="str">
        <f t="shared" si="2"/>
        <v/>
      </c>
      <c r="K17" s="27" t="str">
        <f t="shared" si="3"/>
        <v xml:space="preserve"> </v>
      </c>
      <c r="L17" s="27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27" t="str">
        <f t="shared" si="0"/>
        <v xml:space="preserve"> </v>
      </c>
      <c r="H18" s="28" t="str">
        <f t="shared" si="1"/>
        <v xml:space="preserve"> </v>
      </c>
      <c r="I18" s="4" t="s">
        <v>18</v>
      </c>
      <c r="J18" s="27" t="str">
        <f t="shared" si="2"/>
        <v/>
      </c>
      <c r="K18" s="27" t="str">
        <f t="shared" si="3"/>
        <v xml:space="preserve"> </v>
      </c>
      <c r="L18" s="27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27" t="str">
        <f t="shared" si="0"/>
        <v xml:space="preserve"> </v>
      </c>
      <c r="H19" s="28" t="str">
        <f t="shared" si="1"/>
        <v xml:space="preserve"> </v>
      </c>
      <c r="I19" s="4" t="s">
        <v>18</v>
      </c>
      <c r="J19" s="27" t="str">
        <f t="shared" si="2"/>
        <v/>
      </c>
      <c r="K19" s="27" t="str">
        <f t="shared" si="3"/>
        <v xml:space="preserve"> </v>
      </c>
      <c r="L19" s="27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27" t="str">
        <f t="shared" si="0"/>
        <v xml:space="preserve"> </v>
      </c>
      <c r="H20" s="28" t="str">
        <f t="shared" si="1"/>
        <v xml:space="preserve"> </v>
      </c>
      <c r="I20" s="4" t="s">
        <v>18</v>
      </c>
      <c r="J20" s="27" t="str">
        <f t="shared" si="2"/>
        <v/>
      </c>
      <c r="K20" s="27" t="str">
        <f t="shared" si="3"/>
        <v xml:space="preserve"> </v>
      </c>
      <c r="L20" s="27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27" t="str">
        <f t="shared" si="0"/>
        <v xml:space="preserve"> </v>
      </c>
      <c r="H21" s="28" t="str">
        <f t="shared" si="1"/>
        <v xml:space="preserve"> </v>
      </c>
      <c r="I21" s="4" t="s">
        <v>18</v>
      </c>
      <c r="J21" s="27" t="str">
        <f t="shared" si="2"/>
        <v/>
      </c>
      <c r="K21" s="27" t="str">
        <f t="shared" si="3"/>
        <v xml:space="preserve"> </v>
      </c>
      <c r="L21" s="27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27" t="str">
        <f t="shared" si="0"/>
        <v xml:space="preserve"> </v>
      </c>
      <c r="H22" s="28" t="str">
        <f t="shared" si="1"/>
        <v xml:space="preserve"> </v>
      </c>
      <c r="I22" s="4" t="s">
        <v>18</v>
      </c>
      <c r="J22" s="27" t="str">
        <f t="shared" si="2"/>
        <v/>
      </c>
      <c r="K22" s="27" t="str">
        <f t="shared" si="3"/>
        <v xml:space="preserve"> </v>
      </c>
      <c r="L22" s="27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27" t="str">
        <f t="shared" si="0"/>
        <v xml:space="preserve"> </v>
      </c>
      <c r="H23" s="28" t="str">
        <f t="shared" si="1"/>
        <v xml:space="preserve"> </v>
      </c>
      <c r="I23" s="4" t="s">
        <v>18</v>
      </c>
      <c r="J23" s="27" t="str">
        <f t="shared" si="2"/>
        <v/>
      </c>
      <c r="K23" s="27" t="str">
        <f t="shared" si="3"/>
        <v xml:space="preserve"> </v>
      </c>
      <c r="L23" s="27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27" t="str">
        <f t="shared" si="0"/>
        <v xml:space="preserve"> </v>
      </c>
      <c r="H24" s="28" t="str">
        <f t="shared" si="1"/>
        <v xml:space="preserve"> </v>
      </c>
      <c r="I24" s="4" t="s">
        <v>18</v>
      </c>
      <c r="J24" s="27" t="str">
        <f t="shared" si="2"/>
        <v/>
      </c>
      <c r="K24" s="27" t="str">
        <f t="shared" si="3"/>
        <v xml:space="preserve"> </v>
      </c>
      <c r="L24" s="27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27" t="str">
        <f t="shared" si="0"/>
        <v xml:space="preserve"> </v>
      </c>
      <c r="H25" s="28" t="str">
        <f t="shared" si="1"/>
        <v xml:space="preserve"> </v>
      </c>
      <c r="I25" s="4" t="s">
        <v>18</v>
      </c>
      <c r="J25" s="27" t="str">
        <f t="shared" si="2"/>
        <v/>
      </c>
      <c r="K25" s="27" t="str">
        <f t="shared" si="3"/>
        <v xml:space="preserve"> </v>
      </c>
      <c r="L25" s="27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27" t="str">
        <f t="shared" si="0"/>
        <v xml:space="preserve"> </v>
      </c>
      <c r="H26" s="28" t="str">
        <f t="shared" si="1"/>
        <v xml:space="preserve"> </v>
      </c>
      <c r="I26" s="4" t="s">
        <v>18</v>
      </c>
      <c r="J26" s="27" t="str">
        <f t="shared" si="2"/>
        <v/>
      </c>
      <c r="K26" s="27" t="str">
        <f t="shared" si="3"/>
        <v xml:space="preserve"> </v>
      </c>
      <c r="L26" s="27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27" t="str">
        <f t="shared" si="0"/>
        <v xml:space="preserve"> </v>
      </c>
      <c r="H27" s="28" t="str">
        <f t="shared" si="1"/>
        <v xml:space="preserve"> </v>
      </c>
      <c r="I27" s="4" t="s">
        <v>18</v>
      </c>
      <c r="J27" s="27" t="str">
        <f t="shared" si="2"/>
        <v/>
      </c>
      <c r="K27" s="27" t="str">
        <f t="shared" si="3"/>
        <v xml:space="preserve"> </v>
      </c>
      <c r="L27" s="27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27" t="str">
        <f t="shared" si="0"/>
        <v xml:space="preserve"> </v>
      </c>
      <c r="H28" s="28" t="str">
        <f t="shared" si="1"/>
        <v xml:space="preserve"> </v>
      </c>
      <c r="I28" s="4" t="s">
        <v>18</v>
      </c>
      <c r="J28" s="27" t="str">
        <f t="shared" si="2"/>
        <v/>
      </c>
      <c r="K28" s="27" t="str">
        <f t="shared" si="3"/>
        <v xml:space="preserve"> </v>
      </c>
      <c r="L28" s="27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27" t="str">
        <f t="shared" si="0"/>
        <v xml:space="preserve"> </v>
      </c>
      <c r="H29" s="28" t="str">
        <f t="shared" si="1"/>
        <v xml:space="preserve"> </v>
      </c>
      <c r="I29" s="4" t="s">
        <v>18</v>
      </c>
      <c r="J29" s="27" t="str">
        <f t="shared" si="2"/>
        <v/>
      </c>
      <c r="K29" s="27" t="str">
        <f t="shared" si="3"/>
        <v xml:space="preserve"> </v>
      </c>
      <c r="L29" s="27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27" t="str">
        <f t="shared" si="0"/>
        <v xml:space="preserve"> </v>
      </c>
      <c r="H30" s="28" t="str">
        <f t="shared" si="1"/>
        <v xml:space="preserve"> </v>
      </c>
      <c r="I30" s="4" t="s">
        <v>18</v>
      </c>
      <c r="J30" s="27" t="str">
        <f t="shared" si="2"/>
        <v/>
      </c>
      <c r="K30" s="27" t="str">
        <f t="shared" si="3"/>
        <v xml:space="preserve"> </v>
      </c>
      <c r="L30" s="27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27" t="str">
        <f t="shared" si="0"/>
        <v xml:space="preserve"> </v>
      </c>
      <c r="H31" s="28" t="str">
        <f t="shared" si="1"/>
        <v xml:space="preserve"> </v>
      </c>
      <c r="I31" s="4" t="s">
        <v>18</v>
      </c>
      <c r="J31" s="27" t="str">
        <f t="shared" si="2"/>
        <v/>
      </c>
      <c r="K31" s="27" t="str">
        <f t="shared" si="3"/>
        <v xml:space="preserve"> </v>
      </c>
      <c r="L31" s="27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27" t="str">
        <f t="shared" si="0"/>
        <v xml:space="preserve"> </v>
      </c>
      <c r="H32" s="28" t="str">
        <f t="shared" si="1"/>
        <v xml:space="preserve"> </v>
      </c>
      <c r="I32" s="4" t="s">
        <v>18</v>
      </c>
      <c r="J32" s="27" t="str">
        <f t="shared" si="2"/>
        <v/>
      </c>
      <c r="K32" s="27" t="str">
        <f t="shared" si="3"/>
        <v xml:space="preserve"> </v>
      </c>
      <c r="L32" s="27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27" t="str">
        <f t="shared" si="0"/>
        <v xml:space="preserve"> </v>
      </c>
      <c r="H33" s="28" t="str">
        <f t="shared" si="1"/>
        <v xml:space="preserve"> </v>
      </c>
      <c r="I33" s="4" t="s">
        <v>18</v>
      </c>
      <c r="J33" s="27" t="str">
        <f t="shared" si="2"/>
        <v/>
      </c>
      <c r="K33" s="27" t="str">
        <f t="shared" si="3"/>
        <v xml:space="preserve"> </v>
      </c>
      <c r="L33" s="27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27" t="str">
        <f t="shared" si="0"/>
        <v xml:space="preserve"> </v>
      </c>
      <c r="H34" s="28" t="str">
        <f t="shared" si="1"/>
        <v xml:space="preserve"> </v>
      </c>
      <c r="I34" s="4" t="s">
        <v>18</v>
      </c>
      <c r="J34" s="27" t="str">
        <f t="shared" si="2"/>
        <v/>
      </c>
      <c r="K34" s="27" t="str">
        <f t="shared" si="3"/>
        <v xml:space="preserve"> </v>
      </c>
      <c r="L34" s="27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27" t="str">
        <f t="shared" si="0"/>
        <v xml:space="preserve"> </v>
      </c>
      <c r="H35" s="28" t="str">
        <f t="shared" si="1"/>
        <v xml:space="preserve"> </v>
      </c>
      <c r="I35" s="4" t="s">
        <v>18</v>
      </c>
      <c r="J35" s="27" t="str">
        <f t="shared" si="2"/>
        <v/>
      </c>
      <c r="K35" s="27" t="str">
        <f t="shared" si="3"/>
        <v xml:space="preserve"> </v>
      </c>
      <c r="L35" s="27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27" t="str">
        <f t="shared" si="0"/>
        <v xml:space="preserve"> </v>
      </c>
      <c r="H36" s="28" t="str">
        <f t="shared" si="1"/>
        <v xml:space="preserve"> </v>
      </c>
      <c r="I36" s="4" t="s">
        <v>18</v>
      </c>
      <c r="J36" s="27" t="str">
        <f t="shared" si="2"/>
        <v/>
      </c>
      <c r="K36" s="27" t="str">
        <f t="shared" si="3"/>
        <v xml:space="preserve"> </v>
      </c>
      <c r="L36" s="27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27" t="str">
        <f t="shared" si="0"/>
        <v xml:space="preserve"> </v>
      </c>
      <c r="H37" s="28" t="str">
        <f t="shared" si="1"/>
        <v xml:space="preserve"> </v>
      </c>
      <c r="I37" s="4" t="s">
        <v>18</v>
      </c>
      <c r="J37" s="27" t="str">
        <f t="shared" si="2"/>
        <v/>
      </c>
      <c r="K37" s="27" t="str">
        <f t="shared" si="3"/>
        <v xml:space="preserve"> </v>
      </c>
      <c r="L37" s="27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27" t="str">
        <f t="shared" si="0"/>
        <v xml:space="preserve"> </v>
      </c>
      <c r="H38" s="28" t="str">
        <f t="shared" si="1"/>
        <v xml:space="preserve"> </v>
      </c>
      <c r="I38" s="4" t="s">
        <v>18</v>
      </c>
      <c r="J38" s="27" t="str">
        <f t="shared" si="2"/>
        <v/>
      </c>
      <c r="K38" s="27" t="str">
        <f t="shared" si="3"/>
        <v xml:space="preserve"> </v>
      </c>
      <c r="L38" s="27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27" t="str">
        <f t="shared" si="0"/>
        <v xml:space="preserve"> </v>
      </c>
      <c r="H39" s="28" t="str">
        <f t="shared" si="1"/>
        <v xml:space="preserve"> </v>
      </c>
      <c r="I39" s="5" t="s">
        <v>18</v>
      </c>
      <c r="J39" s="27" t="str">
        <f t="shared" si="2"/>
        <v/>
      </c>
      <c r="K39" s="30" t="str">
        <f t="shared" si="3"/>
        <v xml:space="preserve"> </v>
      </c>
      <c r="L39" s="27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73" t="s">
        <v>26</v>
      </c>
      <c r="L42" s="74"/>
      <c r="M42" s="75"/>
      <c r="O42" s="17">
        <v>38</v>
      </c>
    </row>
    <row r="43" spans="1:15" s="11" customFormat="1" ht="15.75" customHeight="1" x14ac:dyDescent="0.25">
      <c r="B43" s="71" t="s">
        <v>33</v>
      </c>
      <c r="C43" s="72"/>
      <c r="D43" s="72"/>
      <c r="E43" s="72"/>
      <c r="F43" s="40" t="str">
        <f>C1</f>
        <v>Haupttermin Prüfungsaufgabe 2</v>
      </c>
      <c r="G43" s="38"/>
      <c r="H43" s="38"/>
      <c r="I43" s="38"/>
      <c r="J43" s="39"/>
      <c r="K43" s="76"/>
      <c r="L43" s="77"/>
      <c r="M43" s="78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79"/>
      <c r="L44" s="80"/>
      <c r="M44" s="81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28</v>
      </c>
      <c r="H45" s="39"/>
      <c r="I45" s="39"/>
      <c r="J45" s="82" t="s">
        <v>25</v>
      </c>
      <c r="K45" s="83"/>
      <c r="L45" s="47"/>
      <c r="M45" s="48"/>
    </row>
    <row r="46" spans="1:15" ht="13.5" thickBot="1" x14ac:dyDescent="0.25">
      <c r="B46" s="42"/>
      <c r="C46" s="49" t="str">
        <f>IF(COUNT(C6:C39)=0," ",ROUND((SUM(C6:C39)/COUNT(C6:C39)),2))</f>
        <v xml:space="preserve"> </v>
      </c>
      <c r="D46" s="49" t="str">
        <f>IF(COUNT(D6:D39)=0," ",ROUND((SUM(D6:D39)/COUNT(D6:D39)),2))</f>
        <v xml:space="preserve"> </v>
      </c>
      <c r="E46" s="49" t="str">
        <f>IF(COUNT(E6:E39)=0," ",ROUND((SUM(E6:E39)/COUNT(E6:E39)),2))</f>
        <v xml:space="preserve"> </v>
      </c>
      <c r="F46" s="49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39"/>
      <c r="I46" s="39"/>
      <c r="J46" s="83"/>
      <c r="K46" s="83"/>
      <c r="L46" s="50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15"/>
      <c r="K48" s="15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84" t="s">
        <v>15</v>
      </c>
      <c r="K49" s="85"/>
      <c r="L49" s="52"/>
      <c r="M49" s="53"/>
    </row>
    <row r="50" spans="1:13" ht="13.5" thickBot="1" x14ac:dyDescent="0.25">
      <c r="B50" s="54" t="s">
        <v>19</v>
      </c>
      <c r="C50" s="55" t="str">
        <f>IF(COUNT($H$6:$H$39)=0," ",COUNTIF($H$6:$H$39,1))</f>
        <v xml:space="preserve"> </v>
      </c>
      <c r="D50" s="55" t="str">
        <f>IF(COUNT($H$6:$H$39)=0," ",COUNTIF($H$6:$H$39,2))</f>
        <v xml:space="preserve"> </v>
      </c>
      <c r="E50" s="55" t="str">
        <f>IF(COUNT($H$6:$H$39)=0," ",COUNTIF($H$6:$H$39,3))</f>
        <v xml:space="preserve"> </v>
      </c>
      <c r="F50" s="55" t="str">
        <f>IF(COUNT($H$6:$H$39)=0," ",COUNTIF($H$6:$H$39,4))</f>
        <v xml:space="preserve"> </v>
      </c>
      <c r="G50" s="55" t="str">
        <f>IF(COUNT($H$6:$H$39)=0," ",COUNTIF($H$6:$H$39,5))</f>
        <v xml:space="preserve"> </v>
      </c>
      <c r="H50" s="55" t="str">
        <f>IF(COUNT($H$6:$H$39)=0," ",COUNTIF($H$6:$H$39,6))</f>
        <v xml:space="preserve"> </v>
      </c>
      <c r="I50" s="39"/>
      <c r="J50" s="69" t="s">
        <v>23</v>
      </c>
      <c r="K50" s="70"/>
      <c r="L50" s="56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69" t="s">
        <v>15</v>
      </c>
      <c r="K53" s="70"/>
      <c r="L53" s="52"/>
      <c r="M53" s="53"/>
    </row>
    <row r="54" spans="1:13" ht="13.5" thickBot="1" x14ac:dyDescent="0.25">
      <c r="B54" s="54" t="s">
        <v>21</v>
      </c>
      <c r="C54" s="55" t="str">
        <f>IF(COUNT($J$6:$J$39)=0," ",COUNTIF($J6:$J39,1))</f>
        <v xml:space="preserve"> </v>
      </c>
      <c r="D54" s="55" t="str">
        <f>IF(COUNT($J$6:$J$39)=0," ",COUNTIF($J6:$J39,2))</f>
        <v xml:space="preserve"> </v>
      </c>
      <c r="E54" s="55" t="str">
        <f>IF(COUNT($J$6:$J$39)=0," ",COUNTIF($J6:$J39,3))</f>
        <v xml:space="preserve"> </v>
      </c>
      <c r="F54" s="55" t="str">
        <f>IF(COUNT($J$6:$J$39)=0," ",COUNTIF($J6:$J39,4))</f>
        <v xml:space="preserve"> </v>
      </c>
      <c r="G54" s="55" t="str">
        <f>IF(COUNT($J$6:$J$39)=0," ",COUNTIF($J6:$J39,5))</f>
        <v xml:space="preserve"> </v>
      </c>
      <c r="H54" s="55" t="str">
        <f>IF(COUNT($J$6:$J$39)=0," ",COUNTIF($J6:$J39,6))</f>
        <v xml:space="preserve"> </v>
      </c>
      <c r="I54" s="39"/>
      <c r="J54" s="69" t="s">
        <v>24</v>
      </c>
      <c r="K54" s="70"/>
      <c r="L54" s="56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69" t="s">
        <v>15</v>
      </c>
      <c r="K57" s="70"/>
      <c r="L57" s="52"/>
      <c r="M57" s="53"/>
    </row>
    <row r="58" spans="1:13" ht="13.5" thickBot="1" x14ac:dyDescent="0.25">
      <c r="B58" s="54" t="s">
        <v>22</v>
      </c>
      <c r="C58" s="55" t="str">
        <f>IF(COUNT($L$6:$L$39)=0," ",COUNTIF($L6:$L39,1))</f>
        <v xml:space="preserve"> </v>
      </c>
      <c r="D58" s="55" t="str">
        <f>IF(COUNT($L$6:$L$39)=0," ",COUNTIF($L6:$L39,2))</f>
        <v xml:space="preserve"> </v>
      </c>
      <c r="E58" s="55" t="str">
        <f>IF(COUNT($L$6:$L$39)=0," ",COUNTIF($L6:$L39,3))</f>
        <v xml:space="preserve"> </v>
      </c>
      <c r="F58" s="55" t="str">
        <f>IF(COUNT($L$6:$L$39)=0," ",COUNTIF($L6:$L39,4))</f>
        <v xml:space="preserve"> </v>
      </c>
      <c r="G58" s="55" t="str">
        <f>IF(COUNT($L$6:$L$39)=0," ",COUNTIF($L6:$L39,5))</f>
        <v xml:space="preserve"> </v>
      </c>
      <c r="H58" s="55" t="str">
        <f>IF(COUNT($L$6:$L$39)=0," ",COUNTIF($L6:$L39,6))</f>
        <v xml:space="preserve"> </v>
      </c>
      <c r="I58" s="39"/>
      <c r="J58" s="69" t="s">
        <v>22</v>
      </c>
      <c r="K58" s="70"/>
      <c r="L58" s="56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M3:M5"/>
    <mergeCell ref="I5:K5"/>
    <mergeCell ref="J54:K54"/>
    <mergeCell ref="J57:K57"/>
    <mergeCell ref="K42:M44"/>
    <mergeCell ref="C5:F5"/>
    <mergeCell ref="H3:H5"/>
    <mergeCell ref="J3:J4"/>
    <mergeCell ref="L3:L5"/>
    <mergeCell ref="J58:K58"/>
    <mergeCell ref="J45:K46"/>
    <mergeCell ref="J49:K49"/>
    <mergeCell ref="J50:K50"/>
    <mergeCell ref="J53:K53"/>
    <mergeCell ref="B43:E43"/>
  </mergeCells>
  <phoneticPr fontId="2" type="noConversion"/>
  <dataValidations count="6">
    <dataValidation type="list" allowBlank="1" showInputMessage="1" showErrorMessage="1" sqref="I6:I39">
      <formula1>$O$3:$O$44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F6:F39">
      <formula1>$O$4:$O$29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EN HT FWS-ESI PA1</vt:lpstr>
      <vt:lpstr>EN HT FWS-ESI PA2</vt:lpstr>
      <vt:lpstr>'EN HT FWS-ESI PA1'!Druckbereich</vt:lpstr>
      <vt:lpstr>'EN HT FWS-ESI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(MK)</cp:lastModifiedBy>
  <cp:lastPrinted>2016-03-29T13:04:10Z</cp:lastPrinted>
  <dcterms:created xsi:type="dcterms:W3CDTF">2010-03-29T15:59:15Z</dcterms:created>
  <dcterms:modified xsi:type="dcterms:W3CDTF">2020-05-26T13:55:01Z</dcterms:modified>
</cp:coreProperties>
</file>